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965" windowWidth="19155" windowHeight="11625" activeTab="0"/>
  </bookViews>
  <sheets>
    <sheet name="6.S1 Distribution" sheetId="1" r:id="rId1"/>
  </sheets>
  <externalReferences>
    <externalReference r:id="rId4"/>
  </externalReferences>
  <definedNames>
    <definedName name="__123Graph_A" hidden="1">'[1]Intro'!$M$26:$M$66</definedName>
    <definedName name="__123Graph_AFNTPOP" hidden="1">'[1]Intro'!$O$86:$O$126</definedName>
    <definedName name="__123Graph_AFNTQUE" hidden="1">'[1]Intro'!$AJ$65:$AJ$105</definedName>
    <definedName name="__123Graph_AMMS" hidden="1">'[1]Intro'!$M$26:$M$66</definedName>
    <definedName name="__123Graph_X" hidden="1">'[1]Intro'!$K$26:$K$66</definedName>
    <definedName name="__123Graph_XFNTPOP" hidden="1">'[1]Intro'!$M$86:$M$126</definedName>
    <definedName name="__123Graph_XFNTQUE" hidden="1">'[1]Intro'!$AI$65:$AI$105</definedName>
    <definedName name="__123Graph_XMMS" hidden="1">'[1]Intro'!$K$26:$K$66</definedName>
    <definedName name="anscount" hidden="1">1</definedName>
    <definedName name="Capacity">'6.S1 Distribution'!$F$4</definedName>
    <definedName name="Flow">'6.S1 Distribution'!$D$4:$D$11</definedName>
    <definedName name="From">'6.S1 Distribution'!$B$4:$B$11</definedName>
    <definedName name="limcount" hidden="1">1</definedName>
    <definedName name="NetFlow">'6.S1 Distribution'!$J$4:$J$11</definedName>
    <definedName name="Nodes">'6.S1 Distribution'!$I$4:$I$11</definedName>
    <definedName name="sencount" localSheetId="0" hidden="1">4</definedName>
    <definedName name="sencount" hidden="1">3</definedName>
    <definedName name="sencount2" hidden="1">3</definedName>
    <definedName name="solver_adj" localSheetId="0" hidden="1">'6.S1 Distribution'!$D$4:$D$11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'6.S1 Distribution'!$J$4:$J$11</definedName>
    <definedName name="solver_lhs2" localSheetId="0" hidden="1">'6.S1 Distribution'!$D$4</definedName>
    <definedName name="solver_lhs3" localSheetId="0" hidden="1">'6.S1 Distribution'!$D$8</definedName>
    <definedName name="solver_lhs4" localSheetId="0" hidden="1">'6.S1 Distribution'!$D$8</definedName>
    <definedName name="solver_lhs5" localSheetId="0" hidden="1">'6.S1 Distribution'!#REF!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'6.S1 Distribution'!$D$13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'6.S1 Distribution'!$L$4:$L$11</definedName>
    <definedName name="solver_rhs2" localSheetId="0" hidden="1">'6.S1 Distribution'!$F$4</definedName>
    <definedName name="solver_rhs3" localSheetId="0" hidden="1">'6.S1 Distribution'!$F$8</definedName>
    <definedName name="solver_rhs4" localSheetId="0" hidden="1">'6.S1 Distribution'!$F$8</definedName>
    <definedName name="solver_rhs5" localSheetId="0" hidden="1">'6.S1 Distribution'!#REF!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'6.S1 Distribution'!$L$4:$L$11</definedName>
    <definedName name="To">'6.S1 Distribution'!$C$4:$C$11</definedName>
    <definedName name="TotalCost">'6.S1 Distribution'!$D$13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nitCost">'6.S1 Distribution'!$G$4:$G$11</definedName>
  </definedNames>
  <calcPr fullCalcOnLoad="1"/>
</workbook>
</file>

<file path=xl/sharedStrings.xml><?xml version="1.0" encoding="utf-8"?>
<sst xmlns="http://schemas.openxmlformats.org/spreadsheetml/2006/main" count="63" uniqueCount="35">
  <si>
    <t>Total Cost</t>
  </si>
  <si>
    <t>&lt;=</t>
  </si>
  <si>
    <t>Distribution at Heart Beats</t>
  </si>
  <si>
    <t>From</t>
  </si>
  <si>
    <t>To</t>
  </si>
  <si>
    <t>Unit Cost</t>
  </si>
  <si>
    <t>Nodes</t>
  </si>
  <si>
    <t>Net Flow</t>
  </si>
  <si>
    <t>Supply/Demand</t>
  </si>
  <si>
    <t>F1</t>
  </si>
  <si>
    <t>WH1</t>
  </si>
  <si>
    <t>WH2</t>
  </si>
  <si>
    <t>F2</t>
  </si>
  <si>
    <t>Flow</t>
  </si>
  <si>
    <t>WS1</t>
  </si>
  <si>
    <t>WS2</t>
  </si>
  <si>
    <t>WS3</t>
  </si>
  <si>
    <t>WS4</t>
  </si>
  <si>
    <t>=</t>
  </si>
  <si>
    <t>Capacity</t>
  </si>
  <si>
    <t>Range Name</t>
  </si>
  <si>
    <t>Cells</t>
  </si>
  <si>
    <t>NetFlow</t>
  </si>
  <si>
    <t>SupplyDemand</t>
  </si>
  <si>
    <t>TotalCost</t>
  </si>
  <si>
    <t>F4</t>
  </si>
  <si>
    <t>D4:D11</t>
  </si>
  <si>
    <t>B4:B11</t>
  </si>
  <si>
    <t>J4:J11</t>
  </si>
  <si>
    <t>I4:I11</t>
  </si>
  <si>
    <t>L4:L11</t>
  </si>
  <si>
    <t>C4:C11</t>
  </si>
  <si>
    <t>D13</t>
  </si>
  <si>
    <t>UnitCost</t>
  </si>
  <si>
    <t>G4:G11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</si>
</sst>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26"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5" fontId="13" fillId="4" borderId="2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171" fontId="13" fillId="3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left"/>
    </xf>
    <xf numFmtId="0" fontId="13" fillId="5" borderId="8" xfId="0" applyNumberFormat="1" applyFont="1" applyFill="1" applyBorder="1" applyAlignment="1">
      <alignment horizontal="left"/>
    </xf>
    <xf numFmtId="0" fontId="13" fillId="5" borderId="9" xfId="0" applyNumberFormat="1" applyFont="1" applyFill="1" applyBorder="1" applyAlignment="1">
      <alignment horizontal="left"/>
    </xf>
    <xf numFmtId="0" fontId="13" fillId="5" borderId="10" xfId="0" applyNumberFormat="1" applyFont="1" applyFill="1" applyBorder="1" applyAlignment="1">
      <alignment horizontal="left"/>
    </xf>
    <xf numFmtId="0" fontId="13" fillId="5" borderId="11" xfId="0" applyNumberFormat="1" applyFont="1" applyFill="1" applyBorder="1" applyAlignment="1">
      <alignment horizontal="left"/>
    </xf>
    <xf numFmtId="0" fontId="13" fillId="5" borderId="12" xfId="0" applyNumberFormat="1" applyFont="1" applyFill="1" applyBorder="1" applyAlignment="1">
      <alignment horizontal="left"/>
    </xf>
    <xf numFmtId="0" fontId="13" fillId="5" borderId="13" xfId="0" applyNumberFormat="1" applyFont="1" applyFill="1" applyBorder="1" applyAlignment="1">
      <alignment horizontal="left"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2" customWidth="1"/>
    <col min="2" max="2" width="6.25390625" style="2" customWidth="1"/>
    <col min="3" max="3" width="7.00390625" style="2" customWidth="1"/>
    <col min="4" max="4" width="13.00390625" style="2" bestFit="1" customWidth="1"/>
    <col min="5" max="5" width="3.875" style="2" customWidth="1"/>
    <col min="6" max="6" width="8.75390625" style="2" customWidth="1"/>
    <col min="7" max="7" width="9.375" style="2" customWidth="1"/>
    <col min="8" max="8" width="5.875" style="2" customWidth="1"/>
    <col min="9" max="9" width="7.75390625" style="2" customWidth="1"/>
    <col min="10" max="10" width="9.75390625" style="2" customWidth="1"/>
    <col min="11" max="11" width="3.00390625" style="2" customWidth="1"/>
    <col min="12" max="12" width="15.875" style="2" customWidth="1"/>
    <col min="13" max="13" width="5.875" style="2" customWidth="1"/>
    <col min="14" max="14" width="15.00390625" style="17" customWidth="1"/>
    <col min="15" max="15" width="7.875" style="17" customWidth="1"/>
    <col min="16" max="16384" width="10.875" style="2" customWidth="1"/>
  </cols>
  <sheetData>
    <row r="1" ht="18">
      <c r="A1" s="1" t="s">
        <v>2</v>
      </c>
    </row>
    <row r="2" ht="13.5" thickBot="1"/>
    <row r="3" spans="2:15" ht="13.5" thickBot="1">
      <c r="B3" s="8" t="s">
        <v>3</v>
      </c>
      <c r="C3" s="8" t="s">
        <v>4</v>
      </c>
      <c r="D3" s="8" t="s">
        <v>13</v>
      </c>
      <c r="E3" s="8"/>
      <c r="F3" s="8" t="s">
        <v>19</v>
      </c>
      <c r="G3" s="8" t="s">
        <v>5</v>
      </c>
      <c r="H3" s="3"/>
      <c r="I3" s="8" t="s">
        <v>6</v>
      </c>
      <c r="J3" s="8" t="s">
        <v>7</v>
      </c>
      <c r="K3" s="8"/>
      <c r="L3" s="8" t="s">
        <v>8</v>
      </c>
      <c r="N3" s="18" t="s">
        <v>20</v>
      </c>
      <c r="O3" s="19" t="s">
        <v>21</v>
      </c>
    </row>
    <row r="4" spans="2:15" ht="12.75">
      <c r="B4" s="9" t="s">
        <v>9</v>
      </c>
      <c r="C4" s="9" t="s">
        <v>10</v>
      </c>
      <c r="D4" s="10">
        <v>250</v>
      </c>
      <c r="E4" s="7" t="s">
        <v>1</v>
      </c>
      <c r="F4" s="6">
        <v>250</v>
      </c>
      <c r="G4" s="15">
        <v>40</v>
      </c>
      <c r="I4" s="9" t="s">
        <v>9</v>
      </c>
      <c r="J4" s="16">
        <f aca="true" t="shared" si="0" ref="J4:J11">SUMIF(From,Nodes,Flow)-SUMIF(To,Nodes,Flow)</f>
        <v>399.9999999999619</v>
      </c>
      <c r="K4" s="9" t="s">
        <v>18</v>
      </c>
      <c r="L4" s="6">
        <v>400</v>
      </c>
      <c r="N4" s="20" t="s">
        <v>19</v>
      </c>
      <c r="O4" s="21" t="s">
        <v>25</v>
      </c>
    </row>
    <row r="5" spans="2:15" ht="12.75">
      <c r="B5" s="9" t="s">
        <v>9</v>
      </c>
      <c r="C5" s="9" t="s">
        <v>11</v>
      </c>
      <c r="D5" s="11">
        <v>149.99999999996191</v>
      </c>
      <c r="E5" s="7"/>
      <c r="F5" s="7"/>
      <c r="G5" s="15">
        <v>35</v>
      </c>
      <c r="I5" s="9" t="s">
        <v>12</v>
      </c>
      <c r="J5" s="16">
        <f t="shared" si="0"/>
        <v>250.000000000133</v>
      </c>
      <c r="K5" s="9" t="s">
        <v>18</v>
      </c>
      <c r="L5" s="6">
        <v>250</v>
      </c>
      <c r="N5" s="22" t="s">
        <v>13</v>
      </c>
      <c r="O5" s="23" t="s">
        <v>26</v>
      </c>
    </row>
    <row r="6" spans="2:15" ht="12.75">
      <c r="B6" s="9" t="s">
        <v>12</v>
      </c>
      <c r="C6" s="9" t="s">
        <v>11</v>
      </c>
      <c r="D6" s="11">
        <v>250.000000000133</v>
      </c>
      <c r="E6" s="7"/>
      <c r="F6" s="7"/>
      <c r="G6" s="15">
        <v>25</v>
      </c>
      <c r="I6" s="9" t="s">
        <v>10</v>
      </c>
      <c r="J6" s="16">
        <f t="shared" si="0"/>
        <v>4.030198397231288E-10</v>
      </c>
      <c r="K6" s="9" t="s">
        <v>18</v>
      </c>
      <c r="L6" s="6">
        <v>0</v>
      </c>
      <c r="N6" s="22" t="s">
        <v>3</v>
      </c>
      <c r="O6" s="23" t="s">
        <v>27</v>
      </c>
    </row>
    <row r="7" spans="2:15" ht="12.75">
      <c r="B7" s="9" t="s">
        <v>10</v>
      </c>
      <c r="C7" s="9" t="s">
        <v>14</v>
      </c>
      <c r="D7" s="11">
        <v>200.0000000001053</v>
      </c>
      <c r="E7" s="7"/>
      <c r="F7" s="7"/>
      <c r="G7" s="15">
        <v>60</v>
      </c>
      <c r="I7" s="9" t="s">
        <v>11</v>
      </c>
      <c r="J7" s="16">
        <f t="shared" si="0"/>
        <v>-2.3305801732931286E-11</v>
      </c>
      <c r="K7" s="9" t="s">
        <v>18</v>
      </c>
      <c r="L7" s="6">
        <v>0</v>
      </c>
      <c r="N7" s="22" t="s">
        <v>22</v>
      </c>
      <c r="O7" s="23" t="s">
        <v>28</v>
      </c>
    </row>
    <row r="8" spans="2:15" ht="12.75">
      <c r="B8" s="9" t="s">
        <v>10</v>
      </c>
      <c r="C8" s="9" t="s">
        <v>15</v>
      </c>
      <c r="D8" s="11">
        <v>50.00000000029772</v>
      </c>
      <c r="E8" s="7"/>
      <c r="F8" s="7"/>
      <c r="G8" s="15">
        <v>35</v>
      </c>
      <c r="I8" s="9" t="s">
        <v>14</v>
      </c>
      <c r="J8" s="16">
        <f t="shared" si="0"/>
        <v>-200.0000000001053</v>
      </c>
      <c r="K8" s="9" t="s">
        <v>18</v>
      </c>
      <c r="L8" s="6">
        <v>-200</v>
      </c>
      <c r="N8" s="22" t="s">
        <v>6</v>
      </c>
      <c r="O8" s="23" t="s">
        <v>29</v>
      </c>
    </row>
    <row r="9" spans="2:15" ht="12.75">
      <c r="B9" s="9" t="s">
        <v>11</v>
      </c>
      <c r="C9" s="9" t="s">
        <v>15</v>
      </c>
      <c r="D9" s="11">
        <v>49.99999999988873</v>
      </c>
      <c r="E9" s="7"/>
      <c r="F9" s="7"/>
      <c r="G9" s="15">
        <v>55</v>
      </c>
      <c r="I9" s="9" t="s">
        <v>15</v>
      </c>
      <c r="J9" s="16">
        <f t="shared" si="0"/>
        <v>-100.00000000018645</v>
      </c>
      <c r="K9" s="9" t="s">
        <v>18</v>
      </c>
      <c r="L9" s="6">
        <v>-100</v>
      </c>
      <c r="N9" s="22" t="s">
        <v>23</v>
      </c>
      <c r="O9" s="23" t="s">
        <v>30</v>
      </c>
    </row>
    <row r="10" spans="2:15" ht="12.75">
      <c r="B10" s="9" t="s">
        <v>11</v>
      </c>
      <c r="C10" s="9" t="s">
        <v>16</v>
      </c>
      <c r="D10" s="11">
        <v>150.0000000000776</v>
      </c>
      <c r="E10" s="7"/>
      <c r="F10" s="7"/>
      <c r="G10" s="15">
        <v>50</v>
      </c>
      <c r="I10" s="9" t="s">
        <v>16</v>
      </c>
      <c r="J10" s="16">
        <f t="shared" si="0"/>
        <v>-150.0000000000776</v>
      </c>
      <c r="K10" s="9" t="s">
        <v>18</v>
      </c>
      <c r="L10" s="6">
        <v>-150</v>
      </c>
      <c r="N10" s="22" t="s">
        <v>4</v>
      </c>
      <c r="O10" s="23" t="s">
        <v>31</v>
      </c>
    </row>
    <row r="11" spans="2:15" ht="12.75">
      <c r="B11" s="9" t="s">
        <v>11</v>
      </c>
      <c r="C11" s="9" t="s">
        <v>17</v>
      </c>
      <c r="D11" s="12">
        <v>200.0000000001053</v>
      </c>
      <c r="E11" s="7"/>
      <c r="F11" s="7"/>
      <c r="G11" s="15">
        <v>65</v>
      </c>
      <c r="I11" s="9" t="s">
        <v>17</v>
      </c>
      <c r="J11" s="16">
        <f t="shared" si="0"/>
        <v>-200.0000000001053</v>
      </c>
      <c r="K11" s="9" t="s">
        <v>18</v>
      </c>
      <c r="L11" s="6">
        <v>-200</v>
      </c>
      <c r="N11" s="22" t="s">
        <v>24</v>
      </c>
      <c r="O11" s="23" t="s">
        <v>32</v>
      </c>
    </row>
    <row r="12" spans="9:15" ht="13.5" thickBot="1">
      <c r="I12" s="9"/>
      <c r="J12" s="9"/>
      <c r="K12" s="9"/>
      <c r="L12" s="9"/>
      <c r="N12" s="24" t="s">
        <v>33</v>
      </c>
      <c r="O12" s="25" t="s">
        <v>34</v>
      </c>
    </row>
    <row r="13" spans="3:4" ht="13.5" thickBot="1">
      <c r="C13" s="4" t="s">
        <v>0</v>
      </c>
      <c r="D13" s="13">
        <f>SUMPRODUCT(UnitCost,Flow)</f>
        <v>58500.000000023334</v>
      </c>
    </row>
    <row r="26" ht="12.75">
      <c r="E26" s="5"/>
    </row>
    <row r="27" ht="12.75">
      <c r="E27" s="14"/>
    </row>
  </sheetData>
  <printOptions gridLines="1" headings="1"/>
  <pageMargins left="0.75" right="0.75" top="1" bottom="1" header="0.5" footer="0.5"/>
  <pageSetup fitToHeight="1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2006-12-02T07:09:34Z</dcterms:modified>
  <cp:category/>
  <cp:version/>
  <cp:contentType/>
  <cp:contentStatus/>
</cp:coreProperties>
</file>